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60" yWindow="2020" windowWidth="30980" windowHeight="20040" activeTab="0"/>
  </bookViews>
  <sheets>
    <sheet name="prod cd master" sheetId="1" r:id="rId1"/>
    <sheet name="edição" sheetId="2" r:id="rId2"/>
  </sheets>
  <definedNames>
    <definedName name="_xlnm.Print_Area" localSheetId="0">'prod cd master'!$A$1:$G$34</definedName>
  </definedNames>
  <calcPr fullCalcOnLoad="1"/>
</workbook>
</file>

<file path=xl/sharedStrings.xml><?xml version="1.0" encoding="utf-8"?>
<sst xmlns="http://schemas.openxmlformats.org/spreadsheetml/2006/main" count="71" uniqueCount="53">
  <si>
    <t>MST</t>
  </si>
  <si>
    <t>TRS</t>
  </si>
  <si>
    <t>ASSUNTO</t>
  </si>
  <si>
    <t>CLIENTE</t>
  </si>
  <si>
    <t>DATA</t>
  </si>
  <si>
    <t>DESCRIÇÃO</t>
  </si>
  <si>
    <t>VALOR</t>
  </si>
  <si>
    <t>OBSERV.</t>
  </si>
  <si>
    <t>SUB - TOTAL 1</t>
  </si>
  <si>
    <t>SUB - TOTAL 2</t>
  </si>
  <si>
    <t>EST 1</t>
  </si>
  <si>
    <t>QUANT</t>
  </si>
  <si>
    <t>TCHATCHATCHA</t>
  </si>
  <si>
    <t xml:space="preserve">   TOTAIS</t>
  </si>
  <si>
    <t>MISTURAS</t>
  </si>
  <si>
    <t>MASTERIZAÇÃO</t>
  </si>
  <si>
    <t>MATERIAIS</t>
  </si>
  <si>
    <t>VÁRIOS</t>
  </si>
  <si>
    <t>TRANSCRIÇÕES</t>
  </si>
  <si>
    <t xml:space="preserve">TOTAL </t>
  </si>
  <si>
    <t>BACKUPS</t>
  </si>
  <si>
    <t>UTILIZAÇÃO DE ESTÚDIO</t>
  </si>
  <si>
    <t xml:space="preserve">PRODUÇÃO MUSICAL </t>
  </si>
  <si>
    <t>cdrs/dvdrs/outros</t>
  </si>
  <si>
    <t>PREVISÃO DE CUSTOS</t>
  </si>
  <si>
    <t>Nº TEMAS</t>
  </si>
  <si>
    <t>Nº HRS</t>
  </si>
  <si>
    <t>master + cópia segurança</t>
  </si>
  <si>
    <t>MONTAGENS/DESMONTAGENS</t>
  </si>
  <si>
    <t>Nº HRS/TEMA</t>
  </si>
  <si>
    <t>equipamentos / testes de som</t>
  </si>
  <si>
    <t>EDIÇÃO CD</t>
  </si>
  <si>
    <t>OBSERV</t>
  </si>
  <si>
    <t>DUPLICAÇÃO</t>
  </si>
  <si>
    <t>PRODUÇÃO EDIÇÃO</t>
  </si>
  <si>
    <t>Tcha 3</t>
  </si>
  <si>
    <t>DIREITOS DE AUTOR</t>
  </si>
  <si>
    <t>SPA</t>
  </si>
  <si>
    <t>TOTAL</t>
  </si>
  <si>
    <t>CAPA</t>
  </si>
  <si>
    <t>por decidir</t>
  </si>
  <si>
    <t xml:space="preserve">  PRODUÇÃO ÁLBUM : "LOTUS FEVER " ( 11 TEMAS )</t>
  </si>
  <si>
    <t>LOTUS FEVER</t>
  </si>
  <si>
    <t xml:space="preserve">GRAVAÇÕES </t>
  </si>
  <si>
    <t>GRAVAÇÕES EXTRAS</t>
  </si>
  <si>
    <t>EST 1&amp; 2</t>
  </si>
  <si>
    <t>preço especial : 33 € / hora</t>
  </si>
  <si>
    <t xml:space="preserve">EDIÇÃO CD  :  " LOTUS FEVER " </t>
  </si>
  <si>
    <t>SETEMBRO</t>
  </si>
  <si>
    <t>Esta previsão poderá ser rectificada em função do conteúdo dos temas</t>
  </si>
  <si>
    <t>custo medio por tema</t>
  </si>
  <si>
    <t>custo medio por tema EP</t>
  </si>
  <si>
    <t>PRODUÇÃO / DIRECÇÃO/ RG</t>
  </si>
</sst>
</file>

<file path=xl/styles.xml><?xml version="1.0" encoding="utf-8"?>
<styleSheet xmlns="http://schemas.openxmlformats.org/spreadsheetml/2006/main">
  <numFmts count="3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Esc.&quot;;\-#,##0\ &quot;Esc.&quot;"/>
    <numFmt numFmtId="171" formatCode="#,##0\ &quot;Esc.&quot;;[Red]\-#,##0\ &quot;Esc.&quot;"/>
    <numFmt numFmtId="172" formatCode="#,##0.00\ &quot;Esc.&quot;;\-#,##0.00\ &quot;Esc.&quot;"/>
    <numFmt numFmtId="173" formatCode="#,##0.00\ &quot;Esc.&quot;;[Red]\-#,##0.00\ &quot;Esc.&quot;"/>
    <numFmt numFmtId="174" formatCode="_-* #,##0\ &quot;Esc.&quot;_-;\-* #,##0\ &quot;Esc.&quot;_-;_-* &quot;-&quot;\ &quot;Esc.&quot;_-;_-@_-"/>
    <numFmt numFmtId="175" formatCode="_-* #,##0\ _E_s_c_._-;\-* #,##0\ _E_s_c_._-;_-* &quot;-&quot;\ _E_s_c_._-;_-@_-"/>
    <numFmt numFmtId="176" formatCode="_-* #,##0.00\ &quot;Esc.&quot;_-;\-* #,##0.00\ &quot;Esc.&quot;_-;_-* &quot;-&quot;??\ &quot;Esc.&quot;_-;_-@_-"/>
    <numFmt numFmtId="177" formatCode="_-* #,##0.00\ _E_s_c_._-;\-* #,##0.00\ _E_s_c_._-;_-* &quot;-&quot;??\ _E_s_c_._-;_-@_-"/>
    <numFmt numFmtId="178" formatCode="###,0\$00"/>
    <numFmt numFmtId="179" formatCode="##,#00,0\$00"/>
    <numFmt numFmtId="180" formatCode="##,###,0\$00"/>
    <numFmt numFmtId="181" formatCode="#,###,#\$00"/>
    <numFmt numFmtId="182" formatCode="###,#\$00"/>
    <numFmt numFmtId="183" formatCode="#,##0.00\ [$€-1]"/>
    <numFmt numFmtId="184" formatCode="#,##0.000\ [$€-1]"/>
    <numFmt numFmtId="185" formatCode="#,##0\ [$Esc.-816]"/>
    <numFmt numFmtId="186" formatCode="#,##0.00\ [$€-1];[Red]\-#,##0.00\ [$€-1]"/>
    <numFmt numFmtId="187" formatCode="_ * #,##0.00_)\ [$€-1]_ ;_ * \(#,##0.00\)\ [$€-1]_ ;_ * &quot;-&quot;??_)\ [$€-1]_ ;_ @_ 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sz val="8"/>
      <name val="Century Gothic"/>
      <family val="0"/>
    </font>
    <font>
      <i/>
      <sz val="8"/>
      <name val="Century Gothic"/>
      <family val="0"/>
    </font>
    <font>
      <b/>
      <sz val="8"/>
      <name val="Century Gothic"/>
      <family val="0"/>
    </font>
    <font>
      <b/>
      <sz val="11"/>
      <name val="Century Gothic"/>
      <family val="0"/>
    </font>
    <font>
      <b/>
      <i/>
      <sz val="8"/>
      <name val="Century Gothic"/>
      <family val="0"/>
    </font>
    <font>
      <b/>
      <i/>
      <sz val="9"/>
      <name val="Century Gothic"/>
      <family val="0"/>
    </font>
    <font>
      <b/>
      <sz val="10"/>
      <color indexed="49"/>
      <name val="Century Gothic"/>
      <family val="0"/>
    </font>
    <font>
      <b/>
      <sz val="10"/>
      <color indexed="10"/>
      <name val="Century Gothic"/>
      <family val="0"/>
    </font>
    <font>
      <sz val="10"/>
      <name val="Comic Sans MS"/>
      <family val="0"/>
    </font>
    <font>
      <b/>
      <sz val="9"/>
      <name val="Century Gothic"/>
      <family val="0"/>
    </font>
    <font>
      <sz val="9"/>
      <name val="Century Gothic"/>
      <family val="0"/>
    </font>
    <font>
      <i/>
      <sz val="9"/>
      <name val="Century Gothic"/>
      <family val="0"/>
    </font>
    <font>
      <sz val="9"/>
      <name val="Arial"/>
      <family val="0"/>
    </font>
    <font>
      <sz val="12"/>
      <color indexed="8"/>
      <name val="Century Gothic"/>
      <family val="2"/>
    </font>
    <font>
      <sz val="12"/>
      <color indexed="9"/>
      <name val="Century Gothic"/>
      <family val="2"/>
    </font>
    <font>
      <sz val="12"/>
      <color indexed="20"/>
      <name val="Century Gothic"/>
      <family val="2"/>
    </font>
    <font>
      <b/>
      <sz val="12"/>
      <color indexed="52"/>
      <name val="Century Gothic"/>
      <family val="2"/>
    </font>
    <font>
      <b/>
      <sz val="12"/>
      <color indexed="9"/>
      <name val="Century Gothic"/>
      <family val="2"/>
    </font>
    <font>
      <i/>
      <sz val="12"/>
      <color indexed="23"/>
      <name val="Century Gothic"/>
      <family val="2"/>
    </font>
    <font>
      <sz val="12"/>
      <color indexed="17"/>
      <name val="Century Gothic"/>
      <family val="2"/>
    </font>
    <font>
      <b/>
      <sz val="15"/>
      <color indexed="62"/>
      <name val="Century Gothic"/>
      <family val="2"/>
    </font>
    <font>
      <b/>
      <sz val="13"/>
      <color indexed="62"/>
      <name val="Century Gothic"/>
      <family val="2"/>
    </font>
    <font>
      <b/>
      <sz val="11"/>
      <color indexed="62"/>
      <name val="Century Gothic"/>
      <family val="2"/>
    </font>
    <font>
      <sz val="12"/>
      <color indexed="62"/>
      <name val="Century Gothic"/>
      <family val="2"/>
    </font>
    <font>
      <sz val="12"/>
      <color indexed="52"/>
      <name val="Century Gothic"/>
      <family val="2"/>
    </font>
    <font>
      <sz val="12"/>
      <color indexed="60"/>
      <name val="Century Gothic"/>
      <family val="2"/>
    </font>
    <font>
      <b/>
      <sz val="12"/>
      <color indexed="63"/>
      <name val="Century Gothic"/>
      <family val="2"/>
    </font>
    <font>
      <b/>
      <sz val="18"/>
      <color indexed="62"/>
      <name val="Cambria"/>
      <family val="2"/>
    </font>
    <font>
      <b/>
      <sz val="12"/>
      <color indexed="8"/>
      <name val="Century Gothic"/>
      <family val="2"/>
    </font>
    <font>
      <sz val="12"/>
      <color indexed="10"/>
      <name val="Century Gothic"/>
      <family val="2"/>
    </font>
    <font>
      <sz val="8"/>
      <color indexed="10"/>
      <name val="Century Gothic"/>
      <family val="0"/>
    </font>
    <font>
      <b/>
      <i/>
      <sz val="10"/>
      <color indexed="10"/>
      <name val="Century Gothic"/>
      <family val="0"/>
    </font>
    <font>
      <b/>
      <i/>
      <sz val="10"/>
      <color indexed="49"/>
      <name val="Century Gothic"/>
      <family val="0"/>
    </font>
    <font>
      <sz val="12"/>
      <color theme="1"/>
      <name val="Century Gothic"/>
      <family val="2"/>
    </font>
    <font>
      <sz val="12"/>
      <color theme="0"/>
      <name val="Century Gothic"/>
      <family val="2"/>
    </font>
    <font>
      <sz val="12"/>
      <color rgb="FF9C0006"/>
      <name val="Century Gothic"/>
      <family val="2"/>
    </font>
    <font>
      <b/>
      <sz val="12"/>
      <color rgb="FFFA7D00"/>
      <name val="Century Gothic"/>
      <family val="2"/>
    </font>
    <font>
      <b/>
      <sz val="12"/>
      <color theme="0"/>
      <name val="Century Gothic"/>
      <family val="2"/>
    </font>
    <font>
      <i/>
      <sz val="12"/>
      <color rgb="FF7F7F7F"/>
      <name val="Century Gothic"/>
      <family val="2"/>
    </font>
    <font>
      <sz val="12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2"/>
      <color rgb="FF3F3F76"/>
      <name val="Century Gothic"/>
      <family val="2"/>
    </font>
    <font>
      <sz val="12"/>
      <color rgb="FFFA7D00"/>
      <name val="Century Gothic"/>
      <family val="2"/>
    </font>
    <font>
      <sz val="12"/>
      <color rgb="FF9C6500"/>
      <name val="Century Gothic"/>
      <family val="2"/>
    </font>
    <font>
      <b/>
      <sz val="12"/>
      <color rgb="FF3F3F3F"/>
      <name val="Century Gothic"/>
      <family val="2"/>
    </font>
    <font>
      <b/>
      <sz val="18"/>
      <color theme="3"/>
      <name val="Cambria"/>
      <family val="2"/>
    </font>
    <font>
      <b/>
      <sz val="12"/>
      <color theme="1"/>
      <name val="Century Gothic"/>
      <family val="2"/>
    </font>
    <font>
      <sz val="12"/>
      <color rgb="FFFF0000"/>
      <name val="Century Gothic"/>
      <family val="2"/>
    </font>
    <font>
      <sz val="8"/>
      <color rgb="FFFF0000"/>
      <name val="Century Gothic"/>
      <family val="0"/>
    </font>
    <font>
      <b/>
      <i/>
      <sz val="10"/>
      <color rgb="FFFF0000"/>
      <name val="Century Gothic"/>
      <family val="0"/>
    </font>
    <font>
      <b/>
      <i/>
      <sz val="10"/>
      <color theme="4"/>
      <name val="Century Gothic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3" fontId="6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183" fontId="6" fillId="37" borderId="11" xfId="0" applyNumberFormat="1" applyFont="1" applyFill="1" applyBorder="1" applyAlignment="1">
      <alignment horizontal="center"/>
    </xf>
    <xf numFmtId="0" fontId="9" fillId="38" borderId="11" xfId="0" applyFont="1" applyFill="1" applyBorder="1" applyAlignment="1">
      <alignment horizontal="center"/>
    </xf>
    <xf numFmtId="0" fontId="7" fillId="39" borderId="12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0" fontId="6" fillId="39" borderId="13" xfId="0" applyFont="1" applyFill="1" applyBorder="1" applyAlignment="1">
      <alignment horizontal="center"/>
    </xf>
    <xf numFmtId="0" fontId="6" fillId="39" borderId="14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183" fontId="13" fillId="35" borderId="11" xfId="0" applyNumberFormat="1" applyFont="1" applyFill="1" applyBorder="1" applyAlignment="1">
      <alignment horizontal="center"/>
    </xf>
    <xf numFmtId="0" fontId="6" fillId="40" borderId="16" xfId="0" applyFont="1" applyFill="1" applyBorder="1" applyAlignment="1">
      <alignment horizontal="center"/>
    </xf>
    <xf numFmtId="0" fontId="6" fillId="40" borderId="16" xfId="0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183" fontId="6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9" fillId="35" borderId="12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40" borderId="12" xfId="0" applyFont="1" applyFill="1" applyBorder="1" applyAlignment="1">
      <alignment horizontal="center"/>
    </xf>
    <xf numFmtId="0" fontId="20" fillId="40" borderId="13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37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187" fontId="9" fillId="37" borderId="11" xfId="0" applyNumberFormat="1" applyFont="1" applyFill="1" applyBorder="1" applyAlignment="1">
      <alignment horizontal="center"/>
    </xf>
    <xf numFmtId="187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60" fillId="0" borderId="0" xfId="0" applyFont="1" applyAlignment="1">
      <alignment horizontal="center"/>
    </xf>
    <xf numFmtId="183" fontId="61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83" fontId="7" fillId="38" borderId="11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183" fontId="62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20" fillId="35" borderId="13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40" borderId="13" xfId="0" applyFont="1" applyFill="1" applyBorder="1" applyAlignment="1">
      <alignment horizontal="center"/>
    </xf>
    <xf numFmtId="0" fontId="20" fillId="40" borderId="1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1</xdr:row>
      <xdr:rowOff>9525</xdr:rowOff>
    </xdr:from>
    <xdr:to>
      <xdr:col>6</xdr:col>
      <xdr:colOff>1276350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80975"/>
          <a:ext cx="942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</xdr:row>
      <xdr:rowOff>76200</xdr:rowOff>
    </xdr:from>
    <xdr:to>
      <xdr:col>6</xdr:col>
      <xdr:colOff>28575</xdr:colOff>
      <xdr:row>3</xdr:row>
      <xdr:rowOff>114300</xdr:rowOff>
    </xdr:to>
    <xdr:pic>
      <xdr:nvPicPr>
        <xdr:cNvPr id="1" name="Picture 1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2381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34"/>
  <sheetViews>
    <sheetView tabSelected="1" workbookViewId="0" topLeftCell="A1">
      <selection activeCell="K33" sqref="K33"/>
    </sheetView>
  </sheetViews>
  <sheetFormatPr defaultColWidth="11.421875" defaultRowHeight="12.75"/>
  <cols>
    <col min="1" max="1" width="29.28125" style="1" customWidth="1"/>
    <col min="2" max="2" width="13.140625" style="1" customWidth="1"/>
    <col min="3" max="3" width="12.00390625" style="1" customWidth="1"/>
    <col min="4" max="4" width="8.421875" style="1" customWidth="1"/>
    <col min="5" max="5" width="7.00390625" style="1" customWidth="1"/>
    <col min="6" max="6" width="12.140625" style="1" customWidth="1"/>
    <col min="7" max="7" width="20.28125" style="1" customWidth="1"/>
    <col min="8" max="159" width="9.140625" style="1" customWidth="1"/>
    <col min="160" max="16384" width="10.8515625" style="1" customWidth="1"/>
  </cols>
  <sheetData>
    <row r="1" spans="1:7" s="7" customFormat="1" ht="13.5" customHeight="1">
      <c r="A1" s="14" t="s">
        <v>12</v>
      </c>
      <c r="B1" s="15"/>
      <c r="C1" s="15"/>
      <c r="D1" s="16"/>
      <c r="E1" s="16"/>
      <c r="F1" s="17"/>
      <c r="G1" s="18"/>
    </row>
    <row r="4" spans="1:7" ht="13.5" customHeight="1">
      <c r="A4" s="19"/>
      <c r="B4" s="20" t="s">
        <v>24</v>
      </c>
      <c r="C4" s="20"/>
      <c r="D4" s="21"/>
      <c r="E4" s="21"/>
      <c r="F4" s="21"/>
      <c r="G4" s="22"/>
    </row>
    <row r="6" spans="1:7" ht="12.75">
      <c r="A6" s="5" t="s">
        <v>2</v>
      </c>
      <c r="B6" s="23" t="s">
        <v>41</v>
      </c>
      <c r="C6" s="43"/>
      <c r="D6" s="24"/>
      <c r="E6" s="24"/>
      <c r="F6" s="24"/>
      <c r="G6" s="25"/>
    </row>
    <row r="7" spans="1:7" ht="12.75">
      <c r="A7" s="27" t="s">
        <v>3</v>
      </c>
      <c r="B7" s="26"/>
      <c r="C7" s="24"/>
      <c r="D7" s="24" t="s">
        <v>42</v>
      </c>
      <c r="E7" s="24"/>
      <c r="F7" s="24"/>
      <c r="G7" s="25"/>
    </row>
    <row r="8" spans="1:7" ht="12.75">
      <c r="A8" s="5" t="s">
        <v>4</v>
      </c>
      <c r="B8" s="5">
        <v>2013</v>
      </c>
      <c r="C8" s="26"/>
      <c r="D8" s="25"/>
      <c r="E8" s="26"/>
      <c r="F8" s="25" t="s">
        <v>48</v>
      </c>
      <c r="G8" s="5">
        <v>9</v>
      </c>
    </row>
    <row r="9" spans="1:7" ht="13.5" customHeight="1">
      <c r="A9" s="28" t="s">
        <v>22</v>
      </c>
      <c r="B9" s="29"/>
      <c r="C9" s="29"/>
      <c r="D9" s="29"/>
      <c r="E9" s="29"/>
      <c r="F9" s="29"/>
      <c r="G9" s="30"/>
    </row>
    <row r="10" spans="1:7" ht="12.75">
      <c r="A10" s="40" t="s">
        <v>5</v>
      </c>
      <c r="E10" s="41" t="s">
        <v>11</v>
      </c>
      <c r="F10" s="40" t="s">
        <v>6</v>
      </c>
      <c r="G10" s="40" t="s">
        <v>7</v>
      </c>
    </row>
    <row r="11" spans="1:7" ht="15" customHeight="1">
      <c r="A11" s="5" t="s">
        <v>52</v>
      </c>
      <c r="E11" s="5">
        <v>5</v>
      </c>
      <c r="F11" s="6"/>
      <c r="G11" s="46" t="s">
        <v>40</v>
      </c>
    </row>
    <row r="12" spans="1:159" s="9" customFormat="1" ht="12.75">
      <c r="A12" s="31" t="s">
        <v>8</v>
      </c>
      <c r="B12" s="8"/>
      <c r="C12" s="8"/>
      <c r="D12" s="8"/>
      <c r="E12" s="8"/>
      <c r="F12" s="32">
        <f>SUM(F11:F11)</f>
        <v>0</v>
      </c>
      <c r="G12" s="8"/>
      <c r="H12" s="8"/>
      <c r="I12" s="1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</row>
    <row r="14" spans="1:159" s="3" customFormat="1" ht="13.5" customHeight="1">
      <c r="A14" s="19" t="s">
        <v>21</v>
      </c>
      <c r="B14" s="20"/>
      <c r="C14" s="20"/>
      <c r="D14" s="21"/>
      <c r="E14" s="21"/>
      <c r="F14" s="21"/>
      <c r="G14" s="2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</row>
    <row r="15" spans="1:7" ht="12.75">
      <c r="A15" s="42" t="s">
        <v>5</v>
      </c>
      <c r="C15" s="41" t="s">
        <v>29</v>
      </c>
      <c r="D15" s="41" t="s">
        <v>25</v>
      </c>
      <c r="E15" s="41" t="s">
        <v>26</v>
      </c>
      <c r="F15" s="42" t="s">
        <v>6</v>
      </c>
      <c r="G15" s="42" t="s">
        <v>7</v>
      </c>
    </row>
    <row r="16" spans="1:7" ht="12.75">
      <c r="A16" s="4" t="s">
        <v>28</v>
      </c>
      <c r="B16" s="5" t="s">
        <v>45</v>
      </c>
      <c r="C16" s="5">
        <v>1.5</v>
      </c>
      <c r="D16" s="5">
        <v>1</v>
      </c>
      <c r="E16" s="5">
        <f>C16*D16</f>
        <v>1.5</v>
      </c>
      <c r="F16" s="6">
        <f>E16*33</f>
        <v>49.5</v>
      </c>
      <c r="G16" s="45" t="s">
        <v>30</v>
      </c>
    </row>
    <row r="17" spans="1:7" ht="12.75">
      <c r="A17" s="5" t="s">
        <v>43</v>
      </c>
      <c r="B17" s="5" t="s">
        <v>45</v>
      </c>
      <c r="C17" s="5">
        <v>7</v>
      </c>
      <c r="D17" s="5">
        <v>11</v>
      </c>
      <c r="E17" s="5">
        <f>C17*D17</f>
        <v>77</v>
      </c>
      <c r="F17" s="6">
        <f>E17*33</f>
        <v>2541</v>
      </c>
      <c r="G17" s="45"/>
    </row>
    <row r="18" spans="1:7" ht="12.75">
      <c r="A18" s="5" t="s">
        <v>44</v>
      </c>
      <c r="B18" s="5" t="s">
        <v>10</v>
      </c>
      <c r="C18" s="5">
        <v>1.5</v>
      </c>
      <c r="D18" s="5">
        <v>11</v>
      </c>
      <c r="E18" s="5">
        <f>C18*D18</f>
        <v>16.5</v>
      </c>
      <c r="F18" s="6">
        <f>E18*33</f>
        <v>544.5</v>
      </c>
      <c r="G18" s="45"/>
    </row>
    <row r="19" spans="1:7" ht="12.75">
      <c r="A19" s="5" t="s">
        <v>14</v>
      </c>
      <c r="B19" s="5" t="s">
        <v>10</v>
      </c>
      <c r="C19" s="5">
        <v>3</v>
      </c>
      <c r="D19" s="5">
        <v>11</v>
      </c>
      <c r="E19" s="5">
        <f>C19*D19</f>
        <v>33</v>
      </c>
      <c r="F19" s="6">
        <f>E19*33</f>
        <v>1089</v>
      </c>
      <c r="G19" s="46"/>
    </row>
    <row r="20" spans="1:7" ht="12.75">
      <c r="A20" s="5" t="s">
        <v>15</v>
      </c>
      <c r="B20" s="5" t="s">
        <v>0</v>
      </c>
      <c r="C20" s="5"/>
      <c r="D20" s="5">
        <v>11</v>
      </c>
      <c r="E20" s="5">
        <v>8</v>
      </c>
      <c r="F20" s="6">
        <f>E20*33</f>
        <v>264</v>
      </c>
      <c r="G20" s="46"/>
    </row>
    <row r="21" spans="1:7" ht="12.75">
      <c r="A21" s="5" t="s">
        <v>18</v>
      </c>
      <c r="B21" s="5" t="s">
        <v>1</v>
      </c>
      <c r="C21" s="5"/>
      <c r="D21" s="5">
        <v>2</v>
      </c>
      <c r="E21" s="5">
        <v>2</v>
      </c>
      <c r="F21" s="6">
        <f>E21*30</f>
        <v>60</v>
      </c>
      <c r="G21" s="46" t="s">
        <v>27</v>
      </c>
    </row>
    <row r="22" spans="1:7" ht="12.75">
      <c r="A22" s="5" t="s">
        <v>20</v>
      </c>
      <c r="B22" s="5" t="s">
        <v>1</v>
      </c>
      <c r="C22" s="5"/>
      <c r="D22" s="5">
        <v>2</v>
      </c>
      <c r="E22" s="5">
        <v>2</v>
      </c>
      <c r="F22" s="6">
        <f>E22*30</f>
        <v>60</v>
      </c>
      <c r="G22" s="46"/>
    </row>
    <row r="23" spans="1:7" ht="12.75">
      <c r="A23" s="5" t="s">
        <v>16</v>
      </c>
      <c r="B23" s="5" t="s">
        <v>17</v>
      </c>
      <c r="C23" s="5"/>
      <c r="D23" s="5"/>
      <c r="E23" s="5"/>
      <c r="F23" s="6">
        <f>E23*1</f>
        <v>0</v>
      </c>
      <c r="G23" s="46" t="s">
        <v>23</v>
      </c>
    </row>
    <row r="24" spans="1:159" s="10" customFormat="1" ht="13.5" customHeight="1">
      <c r="A24" s="33" t="s">
        <v>9</v>
      </c>
      <c r="B24" s="8"/>
      <c r="C24" s="8"/>
      <c r="D24" s="8"/>
      <c r="E24" s="72">
        <f>SUM(E16:E23)</f>
        <v>140</v>
      </c>
      <c r="F24" s="75">
        <f>SUM(F16:F23)</f>
        <v>4608</v>
      </c>
      <c r="G24" s="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</row>
    <row r="25" spans="1:159" s="3" customFormat="1" ht="13.5" customHeight="1">
      <c r="A25" s="34" t="s">
        <v>13</v>
      </c>
      <c r="B25" s="35"/>
      <c r="C25" s="35"/>
      <c r="D25" s="36"/>
      <c r="E25" s="36"/>
      <c r="F25" s="36"/>
      <c r="G25" s="3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</row>
    <row r="26" spans="1:7" ht="12.75">
      <c r="A26" s="5" t="s">
        <v>8</v>
      </c>
      <c r="B26" s="6">
        <f>F12</f>
        <v>0</v>
      </c>
      <c r="C26" s="44"/>
      <c r="D26" s="2"/>
      <c r="E26" s="2"/>
      <c r="F26" s="2"/>
      <c r="G26" s="2"/>
    </row>
    <row r="27" spans="1:7" ht="12.75">
      <c r="A27" s="5" t="s">
        <v>9</v>
      </c>
      <c r="B27" s="6">
        <f>F24</f>
        <v>4608</v>
      </c>
      <c r="C27" s="44"/>
      <c r="D27" s="2"/>
      <c r="E27" s="2"/>
      <c r="F27" s="2"/>
      <c r="G27" s="2"/>
    </row>
    <row r="28" spans="1:159" s="12" customFormat="1" ht="13.5">
      <c r="A28" s="38" t="s">
        <v>19</v>
      </c>
      <c r="B28" s="39">
        <f>SUM(B26:B27)</f>
        <v>4608</v>
      </c>
      <c r="C28" s="8"/>
      <c r="D28" s="13"/>
      <c r="E28" s="13"/>
      <c r="F28" s="11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</row>
    <row r="29" ht="12.75">
      <c r="A29" s="2"/>
    </row>
    <row r="30" spans="1:4" ht="12.75">
      <c r="A30" s="76" t="s">
        <v>49</v>
      </c>
      <c r="B30" s="24"/>
      <c r="C30" s="24"/>
      <c r="D30" s="25"/>
    </row>
    <row r="31" ht="12.75">
      <c r="A31" s="77" t="s">
        <v>46</v>
      </c>
    </row>
    <row r="32" spans="1:6" ht="12.75">
      <c r="A32" s="74" t="s">
        <v>50</v>
      </c>
      <c r="D32" s="48"/>
      <c r="F32" s="73">
        <f>F24/11</f>
        <v>418.90909090909093</v>
      </c>
    </row>
    <row r="33" spans="1:6" ht="12.75">
      <c r="A33" s="74" t="s">
        <v>51</v>
      </c>
      <c r="D33" s="48"/>
      <c r="F33" s="78">
        <v>431.5</v>
      </c>
    </row>
    <row r="34" spans="1:2" ht="12.75">
      <c r="A34" s="79" t="s">
        <v>52</v>
      </c>
      <c r="B34" s="80" t="s">
        <v>40</v>
      </c>
    </row>
  </sheetData>
  <sheetProtection/>
  <printOptions/>
  <pageMargins left="0.7500000000000001" right="0.7500000000000001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workbookViewId="0" topLeftCell="A1">
      <selection activeCell="H28" sqref="H28"/>
    </sheetView>
  </sheetViews>
  <sheetFormatPr defaultColWidth="11.421875" defaultRowHeight="12.75"/>
  <cols>
    <col min="1" max="1" width="25.00390625" style="0" customWidth="1"/>
    <col min="3" max="3" width="14.28125" style="0" customWidth="1"/>
    <col min="6" max="6" width="7.140625" style="0" customWidth="1"/>
  </cols>
  <sheetData>
    <row r="1" spans="1:24" ht="12.75">
      <c r="A1" s="14" t="s">
        <v>12</v>
      </c>
      <c r="B1" s="15"/>
      <c r="C1" s="16"/>
      <c r="D1" s="81"/>
      <c r="E1" s="81"/>
      <c r="F1" s="82"/>
      <c r="G1" s="7"/>
      <c r="H1" s="7"/>
      <c r="I1" s="7"/>
      <c r="J1" s="7"/>
      <c r="K1" s="1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5">
      <c r="A2" s="48"/>
      <c r="B2" s="49"/>
      <c r="C2" s="7"/>
      <c r="D2" s="51"/>
      <c r="E2" s="50"/>
      <c r="F2" s="50"/>
      <c r="G2" s="7"/>
      <c r="H2" s="7"/>
      <c r="I2" s="7"/>
      <c r="J2" s="7"/>
      <c r="K2" s="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5">
      <c r="A3" s="48"/>
      <c r="B3" s="49"/>
      <c r="C3" s="7"/>
      <c r="D3" s="51"/>
      <c r="E3" s="51"/>
      <c r="F3" s="51"/>
      <c r="G3" s="7"/>
      <c r="H3" s="7"/>
      <c r="I3" s="7"/>
      <c r="J3" s="7"/>
      <c r="K3" s="1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5">
      <c r="A4" s="1"/>
      <c r="B4" s="1"/>
      <c r="C4" s="1"/>
      <c r="D4" s="51"/>
      <c r="E4" s="50"/>
      <c r="F4" s="5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52"/>
      <c r="B5" s="20" t="s">
        <v>24</v>
      </c>
      <c r="C5" s="53"/>
      <c r="D5" s="83"/>
      <c r="E5" s="83"/>
      <c r="F5" s="8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24" ht="12">
      <c r="A6" s="54"/>
      <c r="B6" s="54"/>
      <c r="C6" s="54"/>
      <c r="D6" s="85"/>
      <c r="E6" s="85"/>
      <c r="F6" s="85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1:24" ht="12">
      <c r="A7" s="55" t="s">
        <v>2</v>
      </c>
      <c r="B7" s="56"/>
      <c r="C7" s="86" t="s">
        <v>47</v>
      </c>
      <c r="D7" s="86"/>
      <c r="E7" s="86"/>
      <c r="F7" s="87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4" ht="12">
      <c r="A8" s="57" t="s">
        <v>3</v>
      </c>
      <c r="B8" s="58"/>
      <c r="C8" s="59" t="s">
        <v>42</v>
      </c>
      <c r="D8" s="85"/>
      <c r="E8" s="85"/>
      <c r="F8" s="88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</row>
    <row r="9" spans="1:24" ht="12">
      <c r="A9" s="57" t="s">
        <v>4</v>
      </c>
      <c r="B9" s="60">
        <v>2013</v>
      </c>
      <c r="C9" s="60"/>
      <c r="D9" s="89"/>
      <c r="E9" s="85"/>
      <c r="F9" s="88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</row>
    <row r="10" spans="1:24" ht="12">
      <c r="A10" s="54"/>
      <c r="B10" s="54"/>
      <c r="C10" s="54"/>
      <c r="D10" s="85"/>
      <c r="E10" s="85"/>
      <c r="F10" s="85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</row>
    <row r="11" spans="1:24" ht="12">
      <c r="A11" s="61" t="s">
        <v>31</v>
      </c>
      <c r="B11" s="62"/>
      <c r="C11" s="62"/>
      <c r="D11" s="90"/>
      <c r="E11" s="90"/>
      <c r="F11" s="91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</row>
    <row r="12" spans="1:24" ht="12">
      <c r="A12" s="63" t="s">
        <v>5</v>
      </c>
      <c r="B12" s="64"/>
      <c r="C12" s="63" t="s">
        <v>6</v>
      </c>
      <c r="D12" s="93" t="s">
        <v>32</v>
      </c>
      <c r="E12" s="94"/>
      <c r="F12" s="95"/>
      <c r="G12" s="54"/>
      <c r="H12" s="54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</row>
    <row r="13" spans="1:24" s="71" customFormat="1" ht="12">
      <c r="A13" s="60" t="s">
        <v>33</v>
      </c>
      <c r="B13" s="70"/>
      <c r="C13" s="69">
        <f>B13*2.2</f>
        <v>0</v>
      </c>
      <c r="D13" s="89"/>
      <c r="E13" s="85"/>
      <c r="F13" s="88"/>
      <c r="G13" s="54"/>
      <c r="H13" s="54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</row>
    <row r="14" spans="1:24" s="71" customFormat="1" ht="12">
      <c r="A14" s="60" t="s">
        <v>39</v>
      </c>
      <c r="B14" s="70"/>
      <c r="C14" s="69"/>
      <c r="D14" s="89"/>
      <c r="E14" s="85"/>
      <c r="F14" s="88"/>
      <c r="G14" s="54"/>
      <c r="H14" s="54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</row>
    <row r="15" spans="1:24" s="71" customFormat="1" ht="12">
      <c r="A15" s="60" t="s">
        <v>34</v>
      </c>
      <c r="B15" s="70"/>
      <c r="C15" s="69"/>
      <c r="D15" s="89" t="s">
        <v>35</v>
      </c>
      <c r="E15" s="85"/>
      <c r="F15" s="88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</row>
    <row r="16" spans="1:24" s="71" customFormat="1" ht="12">
      <c r="A16" s="60" t="s">
        <v>36</v>
      </c>
      <c r="B16" s="70"/>
      <c r="C16" s="69">
        <f>B16*0.55</f>
        <v>0</v>
      </c>
      <c r="D16" s="89" t="s">
        <v>37</v>
      </c>
      <c r="E16" s="85"/>
      <c r="F16" s="88"/>
      <c r="G16" s="54"/>
      <c r="H16" s="54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</row>
    <row r="17" spans="1:24" ht="12.75">
      <c r="A17" s="66" t="s">
        <v>38</v>
      </c>
      <c r="B17" s="67"/>
      <c r="C17" s="68">
        <f>SUM(C13:C16)</f>
        <v>0</v>
      </c>
      <c r="D17" s="96"/>
      <c r="E17" s="97"/>
      <c r="F17" s="97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</row>
    <row r="18" spans="1:24" ht="12.75">
      <c r="A18" s="47"/>
      <c r="B18" s="47"/>
      <c r="C18" s="1"/>
      <c r="D18" s="92"/>
      <c r="E18" s="92"/>
      <c r="F18" s="92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</row>
    <row r="19" spans="1:24" ht="12.75">
      <c r="A19" s="47"/>
      <c r="B19" s="47"/>
      <c r="C19" s="1"/>
      <c r="D19" s="92"/>
      <c r="E19" s="92"/>
      <c r="F19" s="92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</row>
  </sheetData>
  <sheetProtection/>
  <mergeCells count="16">
    <mergeCell ref="D10:F10"/>
    <mergeCell ref="D11:F11"/>
    <mergeCell ref="D19:F19"/>
    <mergeCell ref="D12:F12"/>
    <mergeCell ref="D13:F13"/>
    <mergeCell ref="D15:F15"/>
    <mergeCell ref="D14:F14"/>
    <mergeCell ref="D16:F16"/>
    <mergeCell ref="D17:F17"/>
    <mergeCell ref="D18:F18"/>
    <mergeCell ref="D1:F1"/>
    <mergeCell ref="D5:F5"/>
    <mergeCell ref="D6:F6"/>
    <mergeCell ref="C7:F7"/>
    <mergeCell ref="D8:F8"/>
    <mergeCell ref="D9:F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</dc:creator>
  <cp:keywords/>
  <dc:description/>
  <cp:lastModifiedBy>Ramón Galarza</cp:lastModifiedBy>
  <cp:lastPrinted>2013-09-09T15:54:28Z</cp:lastPrinted>
  <dcterms:created xsi:type="dcterms:W3CDTF">1998-09-17T14:43:43Z</dcterms:created>
  <dcterms:modified xsi:type="dcterms:W3CDTF">2013-09-09T15:56:01Z</dcterms:modified>
  <cp:category/>
  <cp:version/>
  <cp:contentType/>
  <cp:contentStatus/>
</cp:coreProperties>
</file>